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9420" windowHeight="4725"/>
  </bookViews>
  <sheets>
    <sheet name="Sheet1" sheetId="1" r:id="rId1"/>
  </sheets>
  <definedNames>
    <definedName name="_xlnm.Print_Area" localSheetId="0">Sheet1!$A$1:$L$40</definedName>
    <definedName name="_xlnm.Print_Titles" localSheetId="0">Sheet1!$6:$8</definedName>
  </definedNames>
  <calcPr calcId="125725" fullCalcOnLoad="1"/>
</workbook>
</file>

<file path=xl/calcChain.xml><?xml version="1.0" encoding="utf-8"?>
<calcChain xmlns="http://schemas.openxmlformats.org/spreadsheetml/2006/main">
  <c r="E17" i="1"/>
  <c r="I13"/>
  <c r="I14"/>
  <c r="I12"/>
  <c r="I15"/>
  <c r="I16"/>
  <c r="J17"/>
  <c r="K12"/>
  <c r="D17"/>
  <c r="F17"/>
  <c r="G17"/>
  <c r="H17"/>
  <c r="I30"/>
  <c r="F39"/>
  <c r="H12"/>
  <c r="H39"/>
  <c r="H28"/>
  <c r="H33"/>
  <c r="E12"/>
  <c r="E25"/>
  <c r="E28"/>
  <c r="E33"/>
  <c r="D9"/>
  <c r="D12"/>
  <c r="D25"/>
  <c r="D28"/>
  <c r="D33"/>
  <c r="G12"/>
  <c r="G28"/>
  <c r="G33"/>
  <c r="C30"/>
  <c r="C35"/>
  <c r="C36"/>
  <c r="C37"/>
  <c r="C38"/>
  <c r="C34"/>
  <c r="C29"/>
  <c r="C31"/>
  <c r="C32"/>
  <c r="C27"/>
  <c r="C26"/>
  <c r="C25"/>
  <c r="C24"/>
  <c r="C19"/>
  <c r="C20"/>
  <c r="C21"/>
  <c r="C22"/>
  <c r="C23"/>
  <c r="C18"/>
  <c r="C14"/>
  <c r="C15"/>
  <c r="C16"/>
  <c r="C13"/>
  <c r="C10"/>
  <c r="C11"/>
  <c r="C28"/>
  <c r="J9"/>
  <c r="K9"/>
  <c r="K17"/>
  <c r="I17"/>
  <c r="I31"/>
  <c r="I29"/>
  <c r="I28"/>
  <c r="I34"/>
  <c r="I33"/>
  <c r="I35"/>
  <c r="I36"/>
  <c r="I37"/>
  <c r="I32"/>
  <c r="J25"/>
  <c r="K25"/>
  <c r="I38"/>
  <c r="K28"/>
  <c r="K33"/>
  <c r="L9"/>
  <c r="L12"/>
  <c r="L17"/>
  <c r="L25"/>
  <c r="L28"/>
  <c r="L33"/>
  <c r="J12"/>
  <c r="J28"/>
  <c r="J33"/>
  <c r="I27"/>
  <c r="I26"/>
  <c r="I19"/>
  <c r="I20"/>
  <c r="I21"/>
  <c r="I22"/>
  <c r="I23"/>
  <c r="I24"/>
  <c r="I18"/>
  <c r="I11"/>
  <c r="I10"/>
  <c r="C9"/>
  <c r="J39"/>
  <c r="D39"/>
  <c r="L39"/>
  <c r="K39"/>
  <c r="I25"/>
  <c r="I9"/>
  <c r="C12"/>
  <c r="C33"/>
  <c r="G39"/>
  <c r="C39"/>
  <c r="E39"/>
  <c r="C17"/>
  <c r="I39"/>
</calcChain>
</file>

<file path=xl/sharedStrings.xml><?xml version="1.0" encoding="utf-8"?>
<sst xmlns="http://schemas.openxmlformats.org/spreadsheetml/2006/main" count="47" uniqueCount="46">
  <si>
    <t>С  П  Р  А  В  К  А</t>
  </si>
  <si>
    <t>Отбрана и сигурност</t>
  </si>
  <si>
    <t>Образование</t>
  </si>
  <si>
    <t>Здравеопазване</t>
  </si>
  <si>
    <t>Почивно дело и култура</t>
  </si>
  <si>
    <t>Икономически дейности и услуги</t>
  </si>
  <si>
    <t>Всичко:</t>
  </si>
  <si>
    <t>в т.ч.: Детса ясла</t>
  </si>
  <si>
    <t>Други дейности по здравеопазване</t>
  </si>
  <si>
    <t>в т.ч.: Читалища</t>
  </si>
  <si>
    <t>Музей</t>
  </si>
  <si>
    <t>Общо</t>
  </si>
  <si>
    <t>Заплати и осигуровки</t>
  </si>
  <si>
    <t>Издръжка</t>
  </si>
  <si>
    <t>ПППП на 6-год. деца</t>
  </si>
  <si>
    <t>Професионални паралелки</t>
  </si>
  <si>
    <t>Общижитие</t>
  </si>
  <si>
    <t>Други дейности по образованието</t>
  </si>
  <si>
    <t>Целодневни детски градини</t>
  </si>
  <si>
    <t>Общообразователни училища</t>
  </si>
  <si>
    <t>Жилищно строителство, БКС и ООС</t>
  </si>
  <si>
    <t xml:space="preserve">Неразпределен резерв </t>
  </si>
  <si>
    <t>Държавни дейности</t>
  </si>
  <si>
    <t>Местни дейности</t>
  </si>
  <si>
    <t>Функция, дейност</t>
  </si>
  <si>
    <t>СОПГ</t>
  </si>
  <si>
    <t>№ по ред</t>
  </si>
  <si>
    <t>в това число:</t>
  </si>
  <si>
    <t>д.122 ОА</t>
  </si>
  <si>
    <t>ДДМУИ</t>
  </si>
  <si>
    <t>Общи държавни служби</t>
  </si>
  <si>
    <t>д.123 Общински съвет</t>
  </si>
  <si>
    <t>Други дейности по отбраната</t>
  </si>
  <si>
    <t>Други дейности по вътрешната сигурност</t>
  </si>
  <si>
    <t>Отбранително мобилизационна подготовка</t>
  </si>
  <si>
    <t>в т.ч. Спорт за всички</t>
  </si>
  <si>
    <t>Капиталови разходи</t>
  </si>
  <si>
    <t>Субсидии</t>
  </si>
  <si>
    <t>Стипендии</t>
  </si>
  <si>
    <t>Други служби и д-ти по СОПГ</t>
  </si>
  <si>
    <t>Извънучилищни дейности</t>
  </si>
  <si>
    <t>Приложение №1</t>
  </si>
  <si>
    <t>ДЦДУ</t>
  </si>
  <si>
    <t>Разпределение 2009 г</t>
  </si>
  <si>
    <t>за преходния остатък на делегираните държавни дейности и разпределение за 2009 г.</t>
  </si>
  <si>
    <t>Ликвидиране последиците от бедствия аварии и катастрофи</t>
  </si>
</sst>
</file>

<file path=xl/styles.xml><?xml version="1.0" encoding="utf-8"?>
<styleSheet xmlns="http://schemas.openxmlformats.org/spreadsheetml/2006/main">
  <fonts count="5">
    <font>
      <sz val="10"/>
      <name val="Arial Cyr"/>
      <charset val="204"/>
    </font>
    <font>
      <sz val="12"/>
      <name val="Arial Cyr"/>
      <family val="2"/>
      <charset val="204"/>
    </font>
    <font>
      <b/>
      <sz val="12"/>
      <name val="Arial Cyr"/>
      <family val="2"/>
      <charset val="204"/>
    </font>
    <font>
      <sz val="12"/>
      <name val="Arial Cyr"/>
      <charset val="204"/>
    </font>
    <font>
      <b/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0" fontId="2" fillId="0" borderId="1" xfId="0" applyFont="1" applyBorder="1"/>
    <xf numFmtId="0" fontId="2" fillId="0" borderId="0" xfId="0" applyFont="1"/>
    <xf numFmtId="0" fontId="1" fillId="0" borderId="0" xfId="0" applyFont="1" applyAlignment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/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center" wrapText="1"/>
    </xf>
    <xf numFmtId="0" fontId="2" fillId="0" borderId="0" xfId="0" applyFont="1" applyAlignment="1"/>
    <xf numFmtId="0" fontId="3" fillId="0" borderId="1" xfId="0" applyFont="1" applyBorder="1"/>
    <xf numFmtId="0" fontId="3" fillId="0" borderId="0" xfId="0" applyFont="1"/>
    <xf numFmtId="0" fontId="1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wrapText="1"/>
    </xf>
    <xf numFmtId="0" fontId="4" fillId="0" borderId="1" xfId="0" applyFont="1" applyBorder="1"/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/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/>
    <xf numFmtId="0" fontId="3" fillId="0" borderId="1" xfId="0" applyFont="1" applyFill="1" applyBorder="1"/>
    <xf numFmtId="0" fontId="1" fillId="0" borderId="1" xfId="0" applyFont="1" applyFill="1" applyBorder="1"/>
    <xf numFmtId="3" fontId="2" fillId="0" borderId="1" xfId="0" applyNumberFormat="1" applyFont="1" applyFill="1" applyBorder="1"/>
    <xf numFmtId="3" fontId="3" fillId="0" borderId="1" xfId="0" applyNumberFormat="1" applyFont="1" applyFill="1" applyBorder="1"/>
    <xf numFmtId="3" fontId="1" fillId="0" borderId="1" xfId="0" applyNumberFormat="1" applyFont="1" applyFill="1" applyBorder="1"/>
    <xf numFmtId="0" fontId="1" fillId="0" borderId="0" xfId="0" applyFont="1" applyFill="1" applyBorder="1"/>
    <xf numFmtId="0" fontId="1" fillId="0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9"/>
  <sheetViews>
    <sheetView tabSelected="1" zoomScaleNormal="100" workbookViewId="0">
      <selection activeCell="D59" sqref="D59"/>
    </sheetView>
  </sheetViews>
  <sheetFormatPr defaultRowHeight="15"/>
  <cols>
    <col min="1" max="1" width="6.140625" style="1" customWidth="1"/>
    <col min="2" max="2" width="35" style="1" customWidth="1"/>
    <col min="3" max="3" width="10" style="1" customWidth="1"/>
    <col min="4" max="4" width="12.5703125" style="1" customWidth="1"/>
    <col min="5" max="5" width="11.85546875" style="1" customWidth="1"/>
    <col min="6" max="6" width="8.5703125" style="1" customWidth="1"/>
    <col min="7" max="7" width="11.85546875" style="1" customWidth="1"/>
    <col min="8" max="8" width="10.28515625" style="1" customWidth="1"/>
    <col min="9" max="9" width="9.7109375" style="22" customWidth="1"/>
    <col min="10" max="10" width="13" style="22" customWidth="1"/>
    <col min="11" max="11" width="10.5703125" style="22" customWidth="1"/>
    <col min="12" max="12" width="0.140625" style="1" hidden="1" customWidth="1"/>
    <col min="13" max="13" width="13.140625" style="1" customWidth="1"/>
    <col min="14" max="16384" width="9.140625" style="1"/>
  </cols>
  <sheetData>
    <row r="1" spans="1:13">
      <c r="J1" s="22" t="s">
        <v>41</v>
      </c>
    </row>
    <row r="2" spans="1:13" s="6" customForma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10"/>
      <c r="M2" s="10"/>
    </row>
    <row r="3" spans="1:13" s="15" customFormat="1" ht="15.75">
      <c r="A3" s="35" t="s">
        <v>0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11"/>
      <c r="M3" s="11"/>
    </row>
    <row r="4" spans="1:13" s="6" customFormat="1" ht="14.25" customHeight="1">
      <c r="A4" s="36" t="s">
        <v>44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12"/>
      <c r="M4" s="14"/>
    </row>
    <row r="5" spans="1:13" s="6" customFormat="1" ht="14.25" customHeight="1">
      <c r="A5" s="12"/>
      <c r="B5" s="12"/>
      <c r="C5" s="12"/>
      <c r="D5" s="12"/>
      <c r="E5" s="12"/>
      <c r="F5" s="12"/>
      <c r="G5" s="12"/>
      <c r="H5" s="12"/>
      <c r="I5" s="21"/>
      <c r="J5" s="21"/>
      <c r="K5" s="21"/>
      <c r="L5" s="14"/>
      <c r="M5" s="14"/>
    </row>
    <row r="6" spans="1:13" s="6" customFormat="1" ht="20.25" customHeight="1">
      <c r="A6" s="37" t="s">
        <v>26</v>
      </c>
      <c r="B6" s="33" t="s">
        <v>24</v>
      </c>
      <c r="C6" s="33" t="s">
        <v>11</v>
      </c>
      <c r="D6" s="37" t="s">
        <v>12</v>
      </c>
      <c r="E6" s="33" t="s">
        <v>13</v>
      </c>
      <c r="F6" s="38" t="s">
        <v>38</v>
      </c>
      <c r="G6" s="33" t="s">
        <v>37</v>
      </c>
      <c r="H6" s="37" t="s">
        <v>36</v>
      </c>
      <c r="I6" s="32" t="s">
        <v>43</v>
      </c>
      <c r="J6" s="32"/>
      <c r="K6" s="32"/>
      <c r="L6" s="18"/>
      <c r="M6" s="13"/>
    </row>
    <row r="7" spans="1:13" s="6" customFormat="1" ht="15" customHeight="1">
      <c r="A7" s="37"/>
      <c r="B7" s="33"/>
      <c r="C7" s="33"/>
      <c r="D7" s="37"/>
      <c r="E7" s="33"/>
      <c r="F7" s="39"/>
      <c r="G7" s="33"/>
      <c r="H7" s="37"/>
      <c r="I7" s="32" t="s">
        <v>11</v>
      </c>
      <c r="J7" s="23" t="s">
        <v>27</v>
      </c>
      <c r="K7" s="23"/>
      <c r="L7" s="18"/>
      <c r="M7" s="13"/>
    </row>
    <row r="8" spans="1:13" s="6" customFormat="1" ht="32.25" customHeight="1">
      <c r="A8" s="37"/>
      <c r="B8" s="33"/>
      <c r="C8" s="33"/>
      <c r="D8" s="37"/>
      <c r="E8" s="33"/>
      <c r="F8" s="40"/>
      <c r="G8" s="33"/>
      <c r="H8" s="37"/>
      <c r="I8" s="32"/>
      <c r="J8" s="24" t="s">
        <v>22</v>
      </c>
      <c r="K8" s="24" t="s">
        <v>23</v>
      </c>
      <c r="L8" s="9"/>
    </row>
    <row r="9" spans="1:13" s="5" customFormat="1" ht="15.75">
      <c r="A9" s="4">
        <v>1</v>
      </c>
      <c r="B9" s="4" t="s">
        <v>30</v>
      </c>
      <c r="C9" s="4">
        <f>SUM(D9:E9)</f>
        <v>12966</v>
      </c>
      <c r="D9" s="4">
        <f>SUM(D10:D10)</f>
        <v>12966</v>
      </c>
      <c r="E9" s="4">
        <v>0</v>
      </c>
      <c r="F9" s="4">
        <v>0</v>
      </c>
      <c r="G9" s="4">
        <v>0</v>
      </c>
      <c r="H9" s="4">
        <v>0</v>
      </c>
      <c r="I9" s="25">
        <f>J9+K9</f>
        <v>12966</v>
      </c>
      <c r="J9" s="25">
        <f>J10</f>
        <v>0</v>
      </c>
      <c r="K9" s="25">
        <f>K10+K11</f>
        <v>12966</v>
      </c>
      <c r="L9" s="4">
        <f>L10+L11</f>
        <v>0</v>
      </c>
    </row>
    <row r="10" spans="1:13" s="17" customFormat="1">
      <c r="A10" s="16"/>
      <c r="B10" s="16" t="s">
        <v>28</v>
      </c>
      <c r="C10" s="16">
        <f t="shared" ref="C10:C38" si="0">SUM(D10:H10)</f>
        <v>12966</v>
      </c>
      <c r="D10" s="16">
        <v>12966</v>
      </c>
      <c r="E10" s="16">
        <v>0</v>
      </c>
      <c r="F10" s="16">
        <v>0</v>
      </c>
      <c r="G10" s="16">
        <v>0</v>
      </c>
      <c r="H10" s="16">
        <v>0</v>
      </c>
      <c r="I10" s="26">
        <f>J10+K10</f>
        <v>12966</v>
      </c>
      <c r="J10" s="26">
        <v>0</v>
      </c>
      <c r="K10" s="29">
        <v>12966</v>
      </c>
      <c r="L10" s="16"/>
    </row>
    <row r="11" spans="1:13" s="17" customFormat="1">
      <c r="A11" s="16"/>
      <c r="B11" s="16" t="s">
        <v>31</v>
      </c>
      <c r="C11" s="16">
        <f t="shared" si="0"/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26">
        <f>J11+K11</f>
        <v>0</v>
      </c>
      <c r="J11" s="26">
        <v>0</v>
      </c>
      <c r="K11" s="26">
        <v>0</v>
      </c>
      <c r="L11" s="16"/>
    </row>
    <row r="12" spans="1:13" s="5" customFormat="1" ht="15.75">
      <c r="A12" s="4">
        <v>2</v>
      </c>
      <c r="B12" s="4" t="s">
        <v>1</v>
      </c>
      <c r="C12" s="4">
        <f>SUM(C13:C16)</f>
        <v>30214</v>
      </c>
      <c r="D12" s="4">
        <f>SUM(D13:D16)</f>
        <v>19495</v>
      </c>
      <c r="E12" s="4">
        <f>SUM(E13:E16)</f>
        <v>8474</v>
      </c>
      <c r="F12" s="4">
        <v>0</v>
      </c>
      <c r="G12" s="4">
        <f t="shared" ref="G12:L12" si="1">SUM(G13:G16)</f>
        <v>0</v>
      </c>
      <c r="H12" s="4">
        <f t="shared" si="1"/>
        <v>2245</v>
      </c>
      <c r="I12" s="25">
        <f>SUM(I13:I16)</f>
        <v>30214</v>
      </c>
      <c r="J12" s="25">
        <f t="shared" si="1"/>
        <v>19815</v>
      </c>
      <c r="K12" s="25">
        <f>SUM(K13:K16)</f>
        <v>10399</v>
      </c>
      <c r="L12" s="4">
        <f t="shared" si="1"/>
        <v>0</v>
      </c>
    </row>
    <row r="13" spans="1:13" s="17" customFormat="1">
      <c r="A13" s="16"/>
      <c r="B13" s="16" t="s">
        <v>32</v>
      </c>
      <c r="C13" s="16">
        <f t="shared" si="0"/>
        <v>497</v>
      </c>
      <c r="D13" s="16">
        <v>0</v>
      </c>
      <c r="E13" s="16">
        <v>497</v>
      </c>
      <c r="F13" s="16">
        <v>0</v>
      </c>
      <c r="G13" s="16"/>
      <c r="H13" s="16">
        <v>0</v>
      </c>
      <c r="I13" s="26">
        <f>J13+K13</f>
        <v>497</v>
      </c>
      <c r="J13" s="26">
        <v>0</v>
      </c>
      <c r="K13" s="26">
        <v>497</v>
      </c>
      <c r="L13" s="16"/>
    </row>
    <row r="14" spans="1:13" s="17" customFormat="1" ht="30">
      <c r="A14" s="16"/>
      <c r="B14" s="19" t="s">
        <v>33</v>
      </c>
      <c r="C14" s="16">
        <f t="shared" si="0"/>
        <v>9902</v>
      </c>
      <c r="D14" s="16">
        <v>7464</v>
      </c>
      <c r="E14" s="16">
        <v>2438</v>
      </c>
      <c r="F14" s="16">
        <v>0</v>
      </c>
      <c r="G14" s="16"/>
      <c r="H14" s="16">
        <v>0</v>
      </c>
      <c r="I14" s="26">
        <f t="shared" ref="I14:I31" si="2">J14+K14</f>
        <v>9902</v>
      </c>
      <c r="J14" s="26">
        <v>0</v>
      </c>
      <c r="K14" s="26">
        <v>9902</v>
      </c>
      <c r="L14" s="16"/>
    </row>
    <row r="15" spans="1:13" s="17" customFormat="1">
      <c r="A15" s="16"/>
      <c r="B15" s="16" t="s">
        <v>34</v>
      </c>
      <c r="C15" s="16">
        <f t="shared" si="0"/>
        <v>12440</v>
      </c>
      <c r="D15" s="16">
        <v>12031</v>
      </c>
      <c r="E15" s="16">
        <v>409</v>
      </c>
      <c r="F15" s="16">
        <v>0</v>
      </c>
      <c r="G15" s="16">
        <v>0</v>
      </c>
      <c r="H15" s="16">
        <v>0</v>
      </c>
      <c r="I15" s="26">
        <f t="shared" si="2"/>
        <v>12440</v>
      </c>
      <c r="J15" s="26">
        <v>12440</v>
      </c>
      <c r="K15" s="26">
        <v>0</v>
      </c>
      <c r="L15" s="16"/>
    </row>
    <row r="16" spans="1:13" s="17" customFormat="1">
      <c r="A16" s="16"/>
      <c r="B16" s="16" t="s">
        <v>45</v>
      </c>
      <c r="C16" s="16">
        <f t="shared" si="0"/>
        <v>7375</v>
      </c>
      <c r="D16" s="16">
        <v>0</v>
      </c>
      <c r="E16" s="16">
        <v>5130</v>
      </c>
      <c r="F16" s="16">
        <v>0</v>
      </c>
      <c r="G16" s="16">
        <v>0</v>
      </c>
      <c r="H16" s="16">
        <v>2245</v>
      </c>
      <c r="I16" s="26">
        <f t="shared" si="2"/>
        <v>7375</v>
      </c>
      <c r="J16" s="26">
        <v>7375</v>
      </c>
      <c r="K16" s="26">
        <v>0</v>
      </c>
      <c r="L16" s="16"/>
    </row>
    <row r="17" spans="1:12" s="5" customFormat="1" ht="15.75">
      <c r="A17" s="4">
        <v>3</v>
      </c>
      <c r="B17" s="4" t="s">
        <v>2</v>
      </c>
      <c r="C17" s="4">
        <f>SUM(D17:H17)</f>
        <v>83319</v>
      </c>
      <c r="D17" s="4">
        <f>SUM(D18:D24)</f>
        <v>0</v>
      </c>
      <c r="E17" s="4">
        <f>E18+E19+E20+E21+E22+E23+E24</f>
        <v>60560</v>
      </c>
      <c r="F17" s="4">
        <f>SUM(F18:F24)</f>
        <v>6637</v>
      </c>
      <c r="G17" s="4">
        <f>SUM(G18:G24)</f>
        <v>16122</v>
      </c>
      <c r="H17" s="4">
        <f>SUM(H18:H24)</f>
        <v>0</v>
      </c>
      <c r="I17" s="25">
        <f>J17+K17</f>
        <v>83319</v>
      </c>
      <c r="J17" s="25">
        <f>J18+J19+J20+J21+J22+J23+J24</f>
        <v>83319</v>
      </c>
      <c r="K17" s="25">
        <f>SUM(K18:K24)</f>
        <v>0</v>
      </c>
      <c r="L17" s="4">
        <f>SUM(L18:L24)</f>
        <v>0</v>
      </c>
    </row>
    <row r="18" spans="1:12">
      <c r="A18" s="2"/>
      <c r="B18" s="2" t="s">
        <v>18</v>
      </c>
      <c r="C18" s="16">
        <f t="shared" si="0"/>
        <v>8474</v>
      </c>
      <c r="D18" s="2">
        <v>0</v>
      </c>
      <c r="E18" s="2">
        <v>8474</v>
      </c>
      <c r="F18" s="2">
        <v>0</v>
      </c>
      <c r="G18" s="2">
        <v>0</v>
      </c>
      <c r="H18" s="2">
        <v>0</v>
      </c>
      <c r="I18" s="26">
        <f t="shared" si="2"/>
        <v>8474</v>
      </c>
      <c r="J18" s="27">
        <v>8474</v>
      </c>
      <c r="K18" s="30">
        <v>0</v>
      </c>
      <c r="L18" s="2"/>
    </row>
    <row r="19" spans="1:12">
      <c r="A19" s="2"/>
      <c r="B19" s="2" t="s">
        <v>14</v>
      </c>
      <c r="C19" s="16">
        <f t="shared" si="0"/>
        <v>3116</v>
      </c>
      <c r="D19" s="2">
        <v>0</v>
      </c>
      <c r="E19" s="2">
        <v>3116</v>
      </c>
      <c r="F19" s="2">
        <v>0</v>
      </c>
      <c r="G19" s="2">
        <v>0</v>
      </c>
      <c r="H19" s="2">
        <v>0</v>
      </c>
      <c r="I19" s="26">
        <f t="shared" si="2"/>
        <v>3116</v>
      </c>
      <c r="J19" s="27">
        <v>3116</v>
      </c>
      <c r="K19" s="27">
        <v>0</v>
      </c>
      <c r="L19" s="2"/>
    </row>
    <row r="20" spans="1:12" ht="17.25" customHeight="1">
      <c r="A20" s="2"/>
      <c r="B20" s="7" t="s">
        <v>19</v>
      </c>
      <c r="C20" s="16">
        <f t="shared" si="0"/>
        <v>47661</v>
      </c>
      <c r="D20" s="2">
        <v>0</v>
      </c>
      <c r="E20" s="2">
        <v>43537</v>
      </c>
      <c r="F20" s="2">
        <v>4124</v>
      </c>
      <c r="G20" s="2">
        <v>0</v>
      </c>
      <c r="H20" s="2">
        <v>0</v>
      </c>
      <c r="I20" s="26">
        <f t="shared" si="2"/>
        <v>47661</v>
      </c>
      <c r="J20" s="27">
        <v>47661</v>
      </c>
      <c r="K20" s="27">
        <v>0</v>
      </c>
      <c r="L20" s="2"/>
    </row>
    <row r="21" spans="1:12">
      <c r="A21" s="2"/>
      <c r="B21" s="2" t="s">
        <v>15</v>
      </c>
      <c r="C21" s="16">
        <f t="shared" si="0"/>
        <v>3029</v>
      </c>
      <c r="D21" s="2">
        <v>0</v>
      </c>
      <c r="E21" s="2">
        <v>516</v>
      </c>
      <c r="F21" s="2">
        <v>2513</v>
      </c>
      <c r="G21" s="2">
        <v>0</v>
      </c>
      <c r="H21" s="2">
        <v>0</v>
      </c>
      <c r="I21" s="26">
        <f t="shared" si="2"/>
        <v>3029</v>
      </c>
      <c r="J21" s="27">
        <v>3029</v>
      </c>
      <c r="K21" s="27">
        <v>0</v>
      </c>
      <c r="L21" s="2"/>
    </row>
    <row r="22" spans="1:12">
      <c r="A22" s="2"/>
      <c r="B22" s="2" t="s">
        <v>16</v>
      </c>
      <c r="C22" s="16">
        <f t="shared" si="0"/>
        <v>4917</v>
      </c>
      <c r="D22" s="2">
        <v>0</v>
      </c>
      <c r="E22" s="2">
        <v>4917</v>
      </c>
      <c r="F22" s="2">
        <v>0</v>
      </c>
      <c r="G22" s="2">
        <v>0</v>
      </c>
      <c r="H22" s="2">
        <v>0</v>
      </c>
      <c r="I22" s="26">
        <f t="shared" si="2"/>
        <v>4917</v>
      </c>
      <c r="J22" s="27">
        <v>4917</v>
      </c>
      <c r="K22" s="27">
        <v>0</v>
      </c>
      <c r="L22" s="2"/>
    </row>
    <row r="23" spans="1:12">
      <c r="A23" s="2"/>
      <c r="B23" s="2" t="s">
        <v>40</v>
      </c>
      <c r="C23" s="16">
        <f t="shared" si="0"/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6">
        <f t="shared" si="2"/>
        <v>0</v>
      </c>
      <c r="J23" s="27">
        <v>0</v>
      </c>
      <c r="K23" s="27">
        <v>0</v>
      </c>
      <c r="L23" s="2"/>
    </row>
    <row r="24" spans="1:12" ht="30">
      <c r="A24" s="2"/>
      <c r="B24" s="7" t="s">
        <v>17</v>
      </c>
      <c r="C24" s="16">
        <f t="shared" si="0"/>
        <v>16122</v>
      </c>
      <c r="D24" s="2">
        <v>0</v>
      </c>
      <c r="E24" s="2">
        <v>0</v>
      </c>
      <c r="F24" s="2">
        <v>0</v>
      </c>
      <c r="G24" s="2">
        <v>16122</v>
      </c>
      <c r="H24" s="2">
        <v>0</v>
      </c>
      <c r="I24" s="26">
        <f t="shared" si="2"/>
        <v>16122</v>
      </c>
      <c r="J24" s="27">
        <v>16122</v>
      </c>
      <c r="K24" s="30">
        <v>0</v>
      </c>
      <c r="L24" s="2"/>
    </row>
    <row r="25" spans="1:12" s="5" customFormat="1" ht="15.75">
      <c r="A25" s="4">
        <v>4</v>
      </c>
      <c r="B25" s="4" t="s">
        <v>3</v>
      </c>
      <c r="C25" s="4">
        <f>SUM(C26:C27)</f>
        <v>6050</v>
      </c>
      <c r="D25" s="4">
        <f>SUM(D26:D27)</f>
        <v>5199</v>
      </c>
      <c r="E25" s="4">
        <f>SUM(E26:E27)</f>
        <v>851</v>
      </c>
      <c r="F25" s="4">
        <v>0</v>
      </c>
      <c r="G25" s="4">
        <v>0</v>
      </c>
      <c r="H25" s="4">
        <v>0</v>
      </c>
      <c r="I25" s="25">
        <f>J25+K25</f>
        <v>6050</v>
      </c>
      <c r="J25" s="25">
        <f>SUM(J26:J27)</f>
        <v>6050</v>
      </c>
      <c r="K25" s="25">
        <f>SUM(K26:K27)</f>
        <v>0</v>
      </c>
      <c r="L25" s="4">
        <f>SUM(L26:L27)</f>
        <v>0</v>
      </c>
    </row>
    <row r="26" spans="1:12">
      <c r="A26" s="2"/>
      <c r="B26" s="2" t="s">
        <v>7</v>
      </c>
      <c r="C26" s="16">
        <f t="shared" si="0"/>
        <v>2923</v>
      </c>
      <c r="D26" s="2">
        <v>2921</v>
      </c>
      <c r="E26" s="2">
        <v>2</v>
      </c>
      <c r="F26" s="2">
        <v>0</v>
      </c>
      <c r="G26" s="2">
        <v>0</v>
      </c>
      <c r="H26" s="2">
        <v>0</v>
      </c>
      <c r="I26" s="26">
        <f t="shared" si="2"/>
        <v>6050</v>
      </c>
      <c r="J26" s="27">
        <v>6050</v>
      </c>
      <c r="K26" s="30">
        <v>0</v>
      </c>
      <c r="L26" s="2"/>
    </row>
    <row r="27" spans="1:12" ht="30">
      <c r="A27" s="2"/>
      <c r="B27" s="7" t="s">
        <v>8</v>
      </c>
      <c r="C27" s="16">
        <f t="shared" si="0"/>
        <v>3127</v>
      </c>
      <c r="D27" s="2">
        <v>2278</v>
      </c>
      <c r="E27" s="2">
        <v>849</v>
      </c>
      <c r="F27" s="2">
        <v>0</v>
      </c>
      <c r="G27" s="2">
        <v>0</v>
      </c>
      <c r="H27" s="2">
        <v>0</v>
      </c>
      <c r="I27" s="26">
        <f t="shared" si="2"/>
        <v>0</v>
      </c>
      <c r="J27" s="27">
        <v>0</v>
      </c>
      <c r="K27" s="27">
        <v>0</v>
      </c>
      <c r="L27" s="2"/>
    </row>
    <row r="28" spans="1:12" s="5" customFormat="1" ht="15.75">
      <c r="A28" s="4">
        <v>5</v>
      </c>
      <c r="B28" s="4" t="s">
        <v>25</v>
      </c>
      <c r="C28" s="4">
        <f>SUM(C29:C31)</f>
        <v>121098</v>
      </c>
      <c r="D28" s="4">
        <f>SUM(D29:D31)</f>
        <v>0</v>
      </c>
      <c r="E28" s="4">
        <f>SUM(E29:E31)</f>
        <v>113865</v>
      </c>
      <c r="F28" s="4">
        <v>0</v>
      </c>
      <c r="G28" s="4">
        <f t="shared" ref="G28:L28" si="3">SUM(G29:G31)</f>
        <v>7233</v>
      </c>
      <c r="H28" s="4">
        <f t="shared" si="3"/>
        <v>0</v>
      </c>
      <c r="I28" s="25">
        <f t="shared" si="3"/>
        <v>121098</v>
      </c>
      <c r="J28" s="25">
        <f t="shared" si="3"/>
        <v>121098</v>
      </c>
      <c r="K28" s="25">
        <f t="shared" si="3"/>
        <v>0</v>
      </c>
      <c r="L28" s="4">
        <f t="shared" si="3"/>
        <v>0</v>
      </c>
    </row>
    <row r="29" spans="1:12" s="17" customFormat="1">
      <c r="A29" s="16"/>
      <c r="B29" s="16" t="s">
        <v>29</v>
      </c>
      <c r="C29" s="16">
        <f t="shared" si="0"/>
        <v>36635</v>
      </c>
      <c r="D29" s="16">
        <v>0</v>
      </c>
      <c r="E29" s="16">
        <v>36635</v>
      </c>
      <c r="F29" s="16">
        <v>0</v>
      </c>
      <c r="G29" s="16">
        <v>0</v>
      </c>
      <c r="H29" s="16">
        <v>0</v>
      </c>
      <c r="I29" s="26">
        <f t="shared" si="2"/>
        <v>36635</v>
      </c>
      <c r="J29" s="26">
        <v>36635</v>
      </c>
      <c r="K29" s="26">
        <v>0</v>
      </c>
      <c r="L29" s="16"/>
    </row>
    <row r="30" spans="1:12" s="17" customFormat="1">
      <c r="A30" s="16"/>
      <c r="B30" s="16" t="s">
        <v>39</v>
      </c>
      <c r="C30" s="16">
        <f t="shared" si="0"/>
        <v>7233</v>
      </c>
      <c r="D30" s="16"/>
      <c r="E30" s="16"/>
      <c r="F30" s="16">
        <v>0</v>
      </c>
      <c r="G30" s="16">
        <v>7233</v>
      </c>
      <c r="H30" s="16"/>
      <c r="I30" s="26">
        <f t="shared" si="2"/>
        <v>7233</v>
      </c>
      <c r="J30" s="26">
        <v>7233</v>
      </c>
      <c r="K30" s="26">
        <v>0</v>
      </c>
      <c r="L30" s="16"/>
    </row>
    <row r="31" spans="1:12" s="17" customFormat="1">
      <c r="A31" s="16"/>
      <c r="B31" s="16" t="s">
        <v>42</v>
      </c>
      <c r="C31" s="16">
        <f t="shared" si="0"/>
        <v>77230</v>
      </c>
      <c r="D31" s="16">
        <v>0</v>
      </c>
      <c r="E31" s="16">
        <v>77230</v>
      </c>
      <c r="F31" s="16">
        <v>0</v>
      </c>
      <c r="G31" s="16">
        <v>0</v>
      </c>
      <c r="H31" s="16">
        <v>0</v>
      </c>
      <c r="I31" s="26">
        <f t="shared" si="2"/>
        <v>77230</v>
      </c>
      <c r="J31" s="26">
        <v>77230</v>
      </c>
      <c r="K31" s="26">
        <v>0</v>
      </c>
      <c r="L31" s="16"/>
    </row>
    <row r="32" spans="1:12" s="5" customFormat="1" ht="31.5">
      <c r="A32" s="4">
        <v>6</v>
      </c>
      <c r="B32" s="8" t="s">
        <v>20</v>
      </c>
      <c r="C32" s="20">
        <f t="shared" si="0"/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25">
        <f>J32+K32</f>
        <v>0</v>
      </c>
      <c r="J32" s="25">
        <v>0</v>
      </c>
      <c r="K32" s="25">
        <v>0</v>
      </c>
      <c r="L32" s="4"/>
    </row>
    <row r="33" spans="1:12" s="5" customFormat="1" ht="15.75">
      <c r="A33" s="4">
        <v>7</v>
      </c>
      <c r="B33" s="4" t="s">
        <v>4</v>
      </c>
      <c r="C33" s="4">
        <f>SUM(C34:C36)</f>
        <v>33478</v>
      </c>
      <c r="D33" s="4">
        <f>SUM(D34:D36)</f>
        <v>3468</v>
      </c>
      <c r="E33" s="4">
        <f>SUM(E34:E36)</f>
        <v>886</v>
      </c>
      <c r="F33" s="4">
        <v>0</v>
      </c>
      <c r="G33" s="4">
        <f>SUM(G34:G36)</f>
        <v>5021</v>
      </c>
      <c r="H33" s="4">
        <f>SUM(H34:H36)</f>
        <v>24103</v>
      </c>
      <c r="I33" s="25">
        <f>SUM(I34:I36)</f>
        <v>33478</v>
      </c>
      <c r="J33" s="25">
        <f>SUM(J34:J36)</f>
        <v>33478</v>
      </c>
      <c r="K33" s="25">
        <f>SUM(K35:K36)</f>
        <v>0</v>
      </c>
      <c r="L33" s="4">
        <f>SUM(L35:L36)</f>
        <v>0</v>
      </c>
    </row>
    <row r="34" spans="1:12" s="17" customFormat="1">
      <c r="A34" s="16"/>
      <c r="B34" s="16" t="s">
        <v>35</v>
      </c>
      <c r="C34" s="16">
        <f t="shared" si="0"/>
        <v>801</v>
      </c>
      <c r="D34" s="16">
        <v>0</v>
      </c>
      <c r="E34" s="16">
        <v>801</v>
      </c>
      <c r="F34" s="16">
        <v>0</v>
      </c>
      <c r="G34" s="16">
        <v>0</v>
      </c>
      <c r="H34" s="16">
        <v>0</v>
      </c>
      <c r="I34" s="26">
        <f>J34</f>
        <v>801</v>
      </c>
      <c r="J34" s="26">
        <v>801</v>
      </c>
      <c r="K34" s="26">
        <v>0</v>
      </c>
      <c r="L34" s="16"/>
    </row>
    <row r="35" spans="1:12">
      <c r="A35" s="2"/>
      <c r="B35" s="2" t="s">
        <v>9</v>
      </c>
      <c r="C35" s="16">
        <f t="shared" si="0"/>
        <v>5024</v>
      </c>
      <c r="D35" s="2">
        <v>0</v>
      </c>
      <c r="E35" s="2">
        <v>0</v>
      </c>
      <c r="F35" s="2">
        <v>0</v>
      </c>
      <c r="G35" s="2">
        <v>5021</v>
      </c>
      <c r="H35" s="2">
        <v>3</v>
      </c>
      <c r="I35" s="26">
        <f>J35+K35</f>
        <v>5024</v>
      </c>
      <c r="J35" s="27">
        <v>5024</v>
      </c>
      <c r="K35" s="27">
        <v>0</v>
      </c>
      <c r="L35" s="2"/>
    </row>
    <row r="36" spans="1:12">
      <c r="A36" s="2"/>
      <c r="B36" s="2" t="s">
        <v>10</v>
      </c>
      <c r="C36" s="16">
        <f t="shared" si="0"/>
        <v>27653</v>
      </c>
      <c r="D36" s="2">
        <v>3468</v>
      </c>
      <c r="E36" s="2">
        <v>85</v>
      </c>
      <c r="F36" s="2">
        <v>0</v>
      </c>
      <c r="G36" s="2">
        <v>0</v>
      </c>
      <c r="H36" s="2">
        <v>24100</v>
      </c>
      <c r="I36" s="26">
        <f>J36+K36</f>
        <v>27653</v>
      </c>
      <c r="J36" s="27">
        <v>27653</v>
      </c>
      <c r="K36" s="27">
        <v>0</v>
      </c>
      <c r="L36" s="2"/>
    </row>
    <row r="37" spans="1:12" s="5" customFormat="1" ht="31.5">
      <c r="A37" s="4">
        <v>8</v>
      </c>
      <c r="B37" s="8" t="s">
        <v>5</v>
      </c>
      <c r="C37" s="20">
        <f t="shared" si="0"/>
        <v>30</v>
      </c>
      <c r="D37" s="4">
        <v>0</v>
      </c>
      <c r="E37" s="4">
        <v>30</v>
      </c>
      <c r="F37" s="4">
        <v>0</v>
      </c>
      <c r="G37" s="4">
        <v>0</v>
      </c>
      <c r="H37" s="4">
        <v>0</v>
      </c>
      <c r="I37" s="25">
        <f>J37+K37</f>
        <v>30</v>
      </c>
      <c r="J37" s="25">
        <v>30</v>
      </c>
      <c r="K37" s="25">
        <v>0</v>
      </c>
      <c r="L37" s="4"/>
    </row>
    <row r="38" spans="1:12" s="5" customFormat="1" ht="15.75">
      <c r="A38" s="4">
        <v>9</v>
      </c>
      <c r="B38" s="4" t="s">
        <v>21</v>
      </c>
      <c r="C38" s="16">
        <f t="shared" si="0"/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25">
        <f>J38+K38</f>
        <v>0</v>
      </c>
      <c r="J38" s="25">
        <v>0</v>
      </c>
      <c r="K38" s="28">
        <v>0</v>
      </c>
      <c r="L38" s="4"/>
    </row>
    <row r="39" spans="1:12" s="5" customFormat="1" ht="15.75">
      <c r="A39" s="4"/>
      <c r="B39" s="4" t="s">
        <v>6</v>
      </c>
      <c r="C39" s="20">
        <f>SUM(D39:H39)</f>
        <v>287155</v>
      </c>
      <c r="D39" s="4">
        <f>D9+D12+D17+D25+D28+D33+D37+D38</f>
        <v>41128</v>
      </c>
      <c r="E39" s="4">
        <f>E9+E12+E17+E25+E28+E33+E37+E38</f>
        <v>184666</v>
      </c>
      <c r="F39" s="4">
        <f>F9+F12+F17+F25+F28+F33+F37+F38</f>
        <v>6637</v>
      </c>
      <c r="G39" s="4">
        <f>G9+G12+G17+G25+G28+G33</f>
        <v>28376</v>
      </c>
      <c r="H39" s="4">
        <f>H9+H12+H17+H25+H28+H33</f>
        <v>26348</v>
      </c>
      <c r="I39" s="25">
        <f>I9+I12+I17+I25+I28+I32+I33+I37+I38</f>
        <v>287155</v>
      </c>
      <c r="J39" s="25">
        <f>J9+J12+J17+J25+J28+J32+J33+J37+J38</f>
        <v>263790</v>
      </c>
      <c r="K39" s="25">
        <f>K9+K12+K17+K25+K28+K32+K33+K37+K38</f>
        <v>23365</v>
      </c>
      <c r="L39" s="4">
        <f>L9+L12+L17+L25+L28+L32+L33+L37+L38</f>
        <v>0</v>
      </c>
    </row>
    <row r="41" spans="1:12">
      <c r="A41" s="3"/>
      <c r="B41" s="31"/>
      <c r="C41" s="31"/>
      <c r="D41" s="22"/>
      <c r="E41" s="22"/>
    </row>
    <row r="42" spans="1:12">
      <c r="A42" s="3"/>
      <c r="B42" s="3"/>
      <c r="C42" s="3"/>
    </row>
    <row r="43" spans="1:12">
      <c r="A43" s="3"/>
      <c r="B43" s="3"/>
      <c r="C43" s="3"/>
    </row>
    <row r="44" spans="1:12">
      <c r="A44" s="3"/>
      <c r="B44" s="3"/>
      <c r="C44" s="3"/>
    </row>
    <row r="45" spans="1:12">
      <c r="A45" s="3"/>
      <c r="B45" s="3"/>
      <c r="C45" s="3"/>
    </row>
    <row r="46" spans="1:12">
      <c r="A46" s="3"/>
      <c r="B46" s="3"/>
      <c r="C46" s="3"/>
    </row>
    <row r="47" spans="1:12">
      <c r="A47" s="3"/>
      <c r="B47" s="3"/>
      <c r="C47" s="3"/>
    </row>
    <row r="48" spans="1:12">
      <c r="A48" s="3"/>
      <c r="B48" s="3"/>
      <c r="C48" s="3"/>
    </row>
    <row r="49" spans="1:3">
      <c r="A49" s="3"/>
      <c r="B49" s="3"/>
      <c r="C49" s="3"/>
    </row>
  </sheetData>
  <mergeCells count="13">
    <mergeCell ref="H6:H8"/>
    <mergeCell ref="F6:F8"/>
    <mergeCell ref="I6:K6"/>
    <mergeCell ref="I7:I8"/>
    <mergeCell ref="E6:E8"/>
    <mergeCell ref="G6:G8"/>
    <mergeCell ref="A2:K2"/>
    <mergeCell ref="A3:K3"/>
    <mergeCell ref="A4:K4"/>
    <mergeCell ref="C6:C8"/>
    <mergeCell ref="B6:B8"/>
    <mergeCell ref="A6:A8"/>
    <mergeCell ref="D6:D8"/>
  </mergeCells>
  <phoneticPr fontId="0" type="noConversion"/>
  <printOptions horizontalCentered="1"/>
  <pageMargins left="0.19685039370078741" right="0.15748031496062992" top="0.38" bottom="0.18" header="0.17" footer="0.18"/>
  <pageSetup paperSize="9" scale="7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Obschtina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</dc:creator>
  <cp:lastModifiedBy>Svetoslav Mihaylov</cp:lastModifiedBy>
  <cp:lastPrinted>2009-03-07T12:07:06Z</cp:lastPrinted>
  <dcterms:created xsi:type="dcterms:W3CDTF">2005-01-14T19:32:11Z</dcterms:created>
  <dcterms:modified xsi:type="dcterms:W3CDTF">2009-03-07T12:51:38Z</dcterms:modified>
</cp:coreProperties>
</file>